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<sst xmlns="http://schemas.openxmlformats.org/spreadsheetml/2006/main" count="312" uniqueCount="301">
  <si>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</si>
  <si>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</si>
  <si>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</si>
  <si>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</si>
  <si>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</si>
  <si>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</si>
  <si>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</si>
  <si>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</si>
  <si>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</si>
  <si>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</si>
  <si>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</si>
  <si>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</si>
  <si>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</si>
  <si>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</si>
  <si>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</si>
  <si>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</si>
  <si>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</si>
  <si>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</si>
  <si>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</si>
  <si>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</si>
  <si>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</si>
  <si>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</si>
  <si>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</si>
  <si>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</si>
  <si>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</si>
  <si>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</si>
  <si>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</si>
  <si>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</si>
  <si>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</si>
  <si>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</si>
  <si>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</si>
  <si>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</si>
  <si>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</si>
  <si>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</si>
  <si>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</si>
  <si>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</si>
  <si>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</si>
  <si>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</si>
  <si>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</si>
  <si>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</si>
  <si>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</si>
  <si>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</si>
  <si>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</si>
  <si>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</si>
  <si>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</si>
  <si>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</si>
  <si>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</si>
  <si>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</si>
  <si>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</si>
  <si>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</si>
  <si>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</si>
  <si>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</si>
  <si>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</si>
  <si>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</si>
  <si>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</si>
  <si>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</si>
  <si>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</si>
  <si>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</si>
  <si>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</si>
  <si>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</si>
  <si>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</si>
  <si>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</si>
  <si>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</si>
  <si>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</si>
  <si>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</si>
  <si>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</si>
  <si>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</si>
  <si>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</si>
  <si>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</si>
  <si>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</si>
  <si>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</si>
  <si>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</si>
  <si>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</si>
  <si>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</si>
  <si>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</si>
  <si>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</si>
  <si>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</si>
  <si>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</si>
  <si>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</si>
  <si>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</si>
  <si>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</si>
  <si>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</si>
  <si>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</si>
  <si>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</si>
  <si>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</si>
  <si>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</si>
  <si>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</si>
  <si>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</si>
  <si>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</si>
  <si>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</si>
  <si>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</si>
  <si>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</si>
  <si>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</si>
  <si>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</si>
  <si>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</si>
  <si>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</si>
  <si>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</si>
  <si>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</si>
  <si>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</si>
  <si>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</si>
  <si>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</si>
  <si>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</si>
  <si>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</si>
  <si>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</si>
  <si>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</si>
  <si>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</si>
  <si>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</si>
  <si>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</si>
  <si>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</si>
  <si>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</si>
  <si>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</si>
  <si>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</si>
  <si>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</si>
  <si>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</si>
  <si>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</si>
  <si>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</si>
  <si>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</si>
  <si>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</si>
  <si>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</si>
  <si>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</si>
  <si>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</si>
  <si>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</si>
  <si>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</si>
  <si>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</si>
  <si>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</si>
  <si>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</si>
  <si>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</si>
  <si>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</si>
  <si>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</si>
  <si>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</si>
  <si>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</si>
  <si>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</si>
  <si>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</si>
  <si>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</si>
  <si>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</si>
  <si>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</si>
  <si>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</si>
  <si>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</si>
  <si>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</si>
  <si>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</si>
  <si>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</si>
  <si>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</si>
  <si>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</si>
  <si>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</si>
  <si>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</si>
  <si>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</si>
  <si>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</si>
  <si>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</si>
  <si>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</si>
  <si>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</si>
  <si>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</si>
  <si>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</si>
  <si>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</si>
  <si>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</si>
  <si>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</si>
  <si>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</si>
  <si>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</si>
  <si>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</si>
  <si>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</si>
  <si>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</si>
  <si>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</si>
  <si>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</si>
  <si>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</si>
  <si>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</si>
  <si>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</si>
  <si>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</si>
  <si>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</si>
  <si>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</si>
  <si>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</si>
  <si>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</si>
  <si>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</si>
  <si>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</si>
  <si>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</si>
  <si>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</si>
  <si>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</si>
  <si>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</si>
  <si>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</si>
  <si>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</si>
  <si>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</si>
  <si>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</si>
  <si>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</si>
  <si>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</si>
  <si>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</si>
  <si>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</si>
  <si>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</si>
  <si>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</si>
  <si>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</si>
  <si>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</si>
  <si>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</si>
  <si>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</si>
  <si>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</si>
  <si>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</si>
  <si>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</si>
  <si>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</si>
  <si>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</si>
  <si>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</si>
  <si>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</si>
  <si>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</si>
  <si>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</si>
  <si>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</si>
  <si>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</si>
  <si>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</si>
  <si>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</si>
  <si>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</si>
  <si>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</si>
  <si>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</si>
  <si>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</si>
  <si>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</si>
  <si>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</si>
  <si>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</si>
  <si>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</si>
  <si>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</si>
  <si>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</si>
  <si>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</si>
  <si>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</si>
  <si>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</si>
  <si>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</si>
  <si>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</si>
  <si>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</si>
  <si>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</si>
  <si>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</si>
  <si>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</si>
  <si>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</si>
  <si>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</si>
  <si>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</si>
  <si>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</si>
  <si>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</si>
  <si>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</si>
  <si>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</si>
  <si>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</si>
  <si>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</si>
  <si>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</si>
  <si>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</si>
  <si>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</si>
  <si>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</si>
  <si>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</si>
  <si>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</si>
  <si>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</si>
  <si>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</si>
  <si>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</si>
  <si>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</si>
  <si>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</si>
  <si>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</si>
  <si>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</si>
  <si>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</si>
  <si>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</si>
  <si>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</si>
  <si>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</si>
  <si>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</si>
  <si>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</si>
  <si>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</si>
  <si>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</si>
  <si>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</si>
  <si>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</si>
  <si>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</si>
  <si>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</si>
  <si>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</si>
  <si>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</si>
  <si>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</si>
  <si>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</si>
  <si>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</si>
  <si>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</si>
  <si>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</si>
  <si>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</si>
  <si>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</si>
  <si>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</si>
  <si>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</si>
  <si>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</si>
  <si>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</si>
  <si>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</si>
  <si>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</si>
  <si>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</si>
  <si>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</si>
  <si>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</si>
  <si>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</si>
  <si>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</si>
  <si>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</si>
  <si>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</si>
  <si>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</si>
  <si>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</si>
  <si>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 xml:space="preserve">FINANCIAL STATEMENT - QUARTER I.2014
</t>
  </si>
  <si>
    <t>I. BALANCE SHEET (as of 31/03/2014)</t>
  </si>
  <si>
    <t>II. INCOME STATEMENT (Quarter I.2014)</t>
  </si>
  <si>
    <t>III. Cash flows (Indirect method)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</si>
  <si>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</si>
  <si>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</si>
  <si>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</si>
  <si>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</si>
  <si>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</si>
  <si>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</si>
  <si>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</si>
  <si>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</si>
  <si>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</si>
  <si>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</si>
  <si>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</si>
  <si>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</si>
  <si>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</si>
  <si>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</si>
  <si>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</si>
  <si>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</si>
  <si>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>VQC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</si>
</sst>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10" fillId="0" borderId="12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5" fillId="0" borderId="12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58">
      <selection activeCell="C177" sqref="C177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3" t="s">
        <v>3</v>
      </c>
      <c r="B2" s="53"/>
      <c r="C2" s="53"/>
      <c r="D2" s="53"/>
    </row>
    <row r="3" spans="1:4" ht="18.75" customHeight="1">
      <c r="A3" s="53" t="s">
        <v>13</v>
      </c>
      <c r="B3" s="53"/>
      <c r="C3" s="53"/>
      <c r="D3" s="53"/>
    </row>
    <row r="4" spans="1:4" ht="15">
      <c r="A4" s="7"/>
      <c r="B4" s="7"/>
      <c r="C4" s="8"/>
      <c r="D4" s="8"/>
    </row>
    <row r="5" spans="1:4" ht="18.75">
      <c r="A5" s="54" t="s">
        <v>300</v>
      </c>
      <c r="B5" s="54"/>
      <c r="C5" s="54"/>
      <c r="D5" s="54"/>
    </row>
    <row r="6" spans="1:2" ht="15">
      <c r="A6" s="9"/>
      <c r="B6" s="9"/>
    </row>
    <row r="7" spans="1:5" ht="15.75" customHeight="1">
      <c r="A7" s="56" t="s">
        <v>280</v>
      </c>
      <c r="B7" s="56"/>
      <c r="C7" s="56"/>
      <c r="D7" s="56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52" t="s">
        <v>281</v>
      </c>
      <c r="B9" s="52"/>
      <c r="C9" s="52"/>
      <c r="D9" s="52"/>
    </row>
    <row r="10" spans="1:5" ht="15">
      <c r="A10" s="55"/>
      <c r="B10" s="55"/>
      <c r="C10" s="55"/>
      <c r="D10" s="55"/>
      <c r="E10" s="4"/>
    </row>
    <row r="11" spans="1:4" ht="15">
      <c r="A11" s="22" t="s">
        <v>0</v>
      </c>
      <c r="B11" s="22" t="s">
        <v>211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C14+C17+C20+C27+C30</f>
        <v>64449338436</v>
      </c>
      <c r="D13" s="18">
        <f>D14+D17+D20+D27+D30</f>
        <v>68289109558</v>
      </c>
    </row>
    <row r="14" spans="1:4" ht="15">
      <c r="A14" s="13" t="s">
        <v>18</v>
      </c>
      <c r="B14" s="20" t="s">
        <v>19</v>
      </c>
      <c r="C14" s="18">
        <f>SUM(C15:C16)</f>
        <v>46334178651</v>
      </c>
      <c r="D14" s="18">
        <f>SUM(D15:D16)</f>
        <v>50642683550</v>
      </c>
    </row>
    <row r="15" spans="1:4" ht="15">
      <c r="A15" s="14" t="s">
        <v>20</v>
      </c>
      <c r="B15" s="20" t="s">
        <v>21</v>
      </c>
      <c r="C15" s="19">
        <v>4428127320</v>
      </c>
      <c r="D15" s="19">
        <v>5322375451</v>
      </c>
    </row>
    <row r="16" spans="1:4" ht="15">
      <c r="A16" s="14" t="s">
        <v>22</v>
      </c>
      <c r="B16" s="20" t="s">
        <v>23</v>
      </c>
      <c r="C16" s="19">
        <v>41906051331</v>
      </c>
      <c r="D16" s="19">
        <v>45320308099</v>
      </c>
    </row>
    <row r="17" spans="1:4" ht="15">
      <c r="A17" s="13" t="s">
        <v>24</v>
      </c>
      <c r="B17" s="20" t="s">
        <v>25</v>
      </c>
      <c r="C17" s="18">
        <f>SUM(C18:C19)</f>
        <v>4000000000</v>
      </c>
      <c r="D17" s="18">
        <f>SUM(D18:D19)</f>
        <v>4000000000</v>
      </c>
    </row>
    <row r="18" spans="1:4" ht="15">
      <c r="A18" s="14" t="s">
        <v>26</v>
      </c>
      <c r="B18" s="20" t="s">
        <v>27</v>
      </c>
      <c r="C18" s="19">
        <v>4000000000</v>
      </c>
      <c r="D18" s="19">
        <v>4000000000</v>
      </c>
    </row>
    <row r="19" spans="1:4" ht="15">
      <c r="A19" s="14" t="s">
        <v>28</v>
      </c>
      <c r="B19" s="20" t="s">
        <v>29</v>
      </c>
      <c r="C19" s="19"/>
      <c r="D19" s="19"/>
    </row>
    <row r="20" spans="1:4" ht="15">
      <c r="A20" s="13" t="s">
        <v>30</v>
      </c>
      <c r="B20" s="20" t="s">
        <v>31</v>
      </c>
      <c r="C20" s="18">
        <f>SUM(C21:C26)</f>
        <v>13855340926</v>
      </c>
      <c r="D20" s="18">
        <f>SUM(D21:D26)</f>
        <v>12902834684</v>
      </c>
    </row>
    <row r="21" spans="1:4" ht="15">
      <c r="A21" s="14" t="s">
        <v>32</v>
      </c>
      <c r="B21" s="20" t="s">
        <v>33</v>
      </c>
      <c r="C21" s="19">
        <v>13458727385</v>
      </c>
      <c r="D21" s="19">
        <v>12597591433</v>
      </c>
    </row>
    <row r="22" spans="1:4" ht="15">
      <c r="A22" s="14" t="s">
        <v>34</v>
      </c>
      <c r="B22" s="20" t="s">
        <v>35</v>
      </c>
      <c r="C22" s="19">
        <v>81000000</v>
      </c>
      <c r="D22" s="19">
        <v>48424400</v>
      </c>
    </row>
    <row r="23" spans="1:4" ht="15">
      <c r="A23" s="14" t="s">
        <v>36</v>
      </c>
      <c r="B23" s="20" t="s">
        <v>37</v>
      </c>
      <c r="D23" s="19"/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315613541</v>
      </c>
      <c r="D25" s="19">
        <v>256818851</v>
      </c>
    </row>
    <row r="26" spans="1:4" ht="15">
      <c r="A26" s="14" t="s">
        <v>42</v>
      </c>
      <c r="B26" s="20" t="s">
        <v>43</v>
      </c>
      <c r="C26" s="19"/>
      <c r="D26" s="19"/>
    </row>
    <row r="27" spans="1:4" ht="15">
      <c r="A27" s="13" t="s">
        <v>44</v>
      </c>
      <c r="B27" s="20" t="s">
        <v>45</v>
      </c>
      <c r="C27" s="18">
        <f>SUM(C28:C29)</f>
        <v>20210400</v>
      </c>
      <c r="D27" s="18">
        <f>SUM(D28:D29)</f>
        <v>42335955</v>
      </c>
    </row>
    <row r="28" spans="1:4" ht="15">
      <c r="A28" s="14" t="s">
        <v>46</v>
      </c>
      <c r="B28" s="20" t="s">
        <v>47</v>
      </c>
      <c r="C28" s="19">
        <v>20210400</v>
      </c>
      <c r="D28" s="19">
        <v>42335955</v>
      </c>
    </row>
    <row r="29" spans="1:4" ht="15">
      <c r="A29" s="14" t="s">
        <v>48</v>
      </c>
      <c r="B29" s="20" t="s">
        <v>49</v>
      </c>
      <c r="C29" s="19"/>
      <c r="D29" s="19"/>
    </row>
    <row r="30" spans="1:4" ht="15">
      <c r="A30" s="13" t="s">
        <v>50</v>
      </c>
      <c r="B30" s="20" t="s">
        <v>51</v>
      </c>
      <c r="C30" s="18">
        <f>SUM(C31:C34)</f>
        <v>239608459</v>
      </c>
      <c r="D30" s="18">
        <f>SUM(D31:D34)</f>
        <v>701255369</v>
      </c>
    </row>
    <row r="31" spans="1:4" ht="15">
      <c r="A31" s="14" t="s">
        <v>52</v>
      </c>
      <c r="B31" s="20" t="s">
        <v>53</v>
      </c>
      <c r="C31" s="19">
        <v>30600000</v>
      </c>
      <c r="D31" s="19">
        <v>647175044</v>
      </c>
    </row>
    <row r="32" spans="1:4" ht="15">
      <c r="A32" s="14" t="s">
        <v>54</v>
      </c>
      <c r="B32" s="20" t="s">
        <v>55</v>
      </c>
      <c r="C32" s="19">
        <v>611444</v>
      </c>
      <c r="D32" s="19"/>
    </row>
    <row r="33" spans="1:4" ht="15">
      <c r="A33" s="14" t="s">
        <v>56</v>
      </c>
      <c r="B33" s="20" t="s">
        <v>57</v>
      </c>
      <c r="C33" s="19">
        <v>54080325</v>
      </c>
      <c r="D33" s="19">
        <v>54080325</v>
      </c>
    </row>
    <row r="34" spans="1:4" ht="15">
      <c r="A34" s="14" t="s">
        <v>58</v>
      </c>
      <c r="B34" s="20" t="s">
        <v>59</v>
      </c>
      <c r="C34" s="19">
        <v>154316690</v>
      </c>
      <c r="D34" s="19"/>
    </row>
    <row r="35" spans="1:4" ht="15">
      <c r="A35" s="13" t="s">
        <v>60</v>
      </c>
      <c r="B35" s="20" t="s">
        <v>61</v>
      </c>
      <c r="C35" s="18">
        <f>C36+C42+C53+C56+C61</f>
        <v>16254366717</v>
      </c>
      <c r="D35" s="18">
        <f>D36+D42+D53+D56+D61</f>
        <v>18556582023</v>
      </c>
    </row>
    <row r="36" spans="1:4" ht="15">
      <c r="A36" s="13" t="s">
        <v>62</v>
      </c>
      <c r="B36" s="20" t="s">
        <v>63</v>
      </c>
      <c r="C36" s="18">
        <f>SUM(C37:C41)</f>
        <v>0</v>
      </c>
      <c r="D36" s="18">
        <f>SUM(D37:D41)</f>
        <v>0</v>
      </c>
    </row>
    <row r="37" spans="1:4" ht="15">
      <c r="A37" s="14" t="s">
        <v>64</v>
      </c>
      <c r="B37" s="20" t="s">
        <v>65</v>
      </c>
      <c r="C37" s="19"/>
      <c r="D37" s="19"/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f>C43+C46+C49+C52</f>
        <v>16254366717</v>
      </c>
      <c r="D42" s="18">
        <f>D43+D46+D49+D52</f>
        <v>18556582023</v>
      </c>
    </row>
    <row r="43" spans="1:4" ht="15">
      <c r="A43" s="13" t="s">
        <v>76</v>
      </c>
      <c r="B43" s="20" t="s">
        <v>77</v>
      </c>
      <c r="C43" s="18">
        <f>SUM(C44:C45)</f>
        <v>16182865830</v>
      </c>
      <c r="D43" s="18">
        <f>SUM(D44:D45)</f>
        <v>18414364037</v>
      </c>
    </row>
    <row r="44" spans="1:4" ht="15">
      <c r="A44" s="14" t="s">
        <v>8</v>
      </c>
      <c r="B44" s="20" t="s">
        <v>78</v>
      </c>
      <c r="C44" s="19">
        <v>69402097956</v>
      </c>
      <c r="D44" s="19">
        <v>69402097956</v>
      </c>
    </row>
    <row r="45" spans="1:4" ht="15">
      <c r="A45" s="14" t="s">
        <v>9</v>
      </c>
      <c r="B45" s="20" t="s">
        <v>79</v>
      </c>
      <c r="C45" s="19">
        <v>-53219232126</v>
      </c>
      <c r="D45" s="19">
        <v>-50987733919</v>
      </c>
    </row>
    <row r="46" spans="1:4" ht="15">
      <c r="A46" s="13" t="s">
        <v>80</v>
      </c>
      <c r="B46" s="20" t="s">
        <v>81</v>
      </c>
      <c r="C46" s="18">
        <f>SUM(C47:C48)</f>
        <v>0</v>
      </c>
      <c r="D46" s="18">
        <f>SUM(D47:D48)</f>
        <v>0</v>
      </c>
    </row>
    <row r="47" spans="1:4" ht="15">
      <c r="A47" s="14" t="s">
        <v>8</v>
      </c>
      <c r="B47" s="20" t="s">
        <v>82</v>
      </c>
      <c r="C47" s="19"/>
      <c r="D47" s="19"/>
    </row>
    <row r="48" spans="1:4" ht="15">
      <c r="A48" s="14" t="s">
        <v>11</v>
      </c>
      <c r="B48" s="20" t="s">
        <v>83</v>
      </c>
      <c r="C48" s="19"/>
      <c r="D48" s="19"/>
    </row>
    <row r="49" spans="1:4" ht="15">
      <c r="A49" s="13" t="s">
        <v>84</v>
      </c>
      <c r="B49" s="20" t="s">
        <v>85</v>
      </c>
      <c r="C49" s="18">
        <f>SUM(C50:C51)</f>
        <v>71500887</v>
      </c>
      <c r="D49" s="18">
        <f>SUM(D50:D51)</f>
        <v>142217986</v>
      </c>
    </row>
    <row r="50" spans="1:4" ht="15">
      <c r="A50" s="14" t="s">
        <v>8</v>
      </c>
      <c r="B50" s="20" t="s">
        <v>86</v>
      </c>
      <c r="C50" s="19">
        <v>1021074300</v>
      </c>
      <c r="D50" s="19">
        <v>1021074300</v>
      </c>
    </row>
    <row r="51" spans="1:4" ht="15">
      <c r="A51" s="14" t="s">
        <v>10</v>
      </c>
      <c r="B51" s="20" t="s">
        <v>87</v>
      </c>
      <c r="C51" s="19">
        <v>-949573413</v>
      </c>
      <c r="D51" s="19">
        <v>-878856314</v>
      </c>
    </row>
    <row r="52" spans="1:4" ht="15">
      <c r="A52" s="14" t="s">
        <v>88</v>
      </c>
      <c r="B52" s="20" t="s">
        <v>89</v>
      </c>
      <c r="C52" s="19"/>
      <c r="D52" s="19"/>
    </row>
    <row r="53" spans="1:4" ht="15">
      <c r="A53" s="13" t="s">
        <v>90</v>
      </c>
      <c r="B53" s="20" t="s">
        <v>91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>
        <f>SUM(C57:C60)</f>
        <v>0</v>
      </c>
      <c r="D56" s="18">
        <f>SUM(D57:D60)</f>
        <v>0</v>
      </c>
    </row>
    <row r="57" spans="1:4" ht="15">
      <c r="A57" s="14" t="s">
        <v>96</v>
      </c>
      <c r="B57" s="20" t="s">
        <v>97</v>
      </c>
      <c r="C57" s="19"/>
      <c r="D57" s="19"/>
    </row>
    <row r="58" spans="1:4" ht="15">
      <c r="A58" s="14" t="s">
        <v>98</v>
      </c>
      <c r="B58" s="20" t="s">
        <v>99</v>
      </c>
      <c r="C58" s="19"/>
      <c r="D58" s="19"/>
    </row>
    <row r="59" spans="1:4" ht="15">
      <c r="A59" s="14" t="s">
        <v>100</v>
      </c>
      <c r="B59" s="20" t="s">
        <v>101</v>
      </c>
      <c r="C59" s="19"/>
      <c r="D59" s="19"/>
    </row>
    <row r="60" spans="1:4" ht="15">
      <c r="A60" s="14" t="s">
        <v>102</v>
      </c>
      <c r="B60" s="20" t="s">
        <v>103</v>
      </c>
      <c r="C60" s="19"/>
      <c r="D60" s="19"/>
    </row>
    <row r="61" spans="1:4" ht="15">
      <c r="A61" s="13" t="s">
        <v>104</v>
      </c>
      <c r="B61" s="20" t="s">
        <v>105</v>
      </c>
      <c r="C61" s="18">
        <f>SUM(C62:C64)</f>
        <v>0</v>
      </c>
      <c r="D61" s="18">
        <f>SUM(D62:D64)</f>
        <v>0</v>
      </c>
    </row>
    <row r="62" spans="1:4" ht="15">
      <c r="A62" s="14" t="s">
        <v>106</v>
      </c>
      <c r="B62" s="20" t="s">
        <v>107</v>
      </c>
      <c r="C62" s="19"/>
      <c r="D62" s="19"/>
    </row>
    <row r="63" spans="1:4" ht="15">
      <c r="A63" s="14" t="s">
        <v>108</v>
      </c>
      <c r="B63" s="20" t="s">
        <v>109</v>
      </c>
      <c r="C63" s="19"/>
      <c r="D63" s="19"/>
    </row>
    <row r="64" spans="1:4" ht="15">
      <c r="A64" s="14" t="s">
        <v>110</v>
      </c>
      <c r="B64" s="20" t="s">
        <v>111</v>
      </c>
      <c r="C64" s="19"/>
      <c r="D64" s="19"/>
    </row>
    <row r="65" spans="1:4" ht="15">
      <c r="A65" s="14" t="s">
        <v>112</v>
      </c>
      <c r="B65" s="20" t="s">
        <v>113</v>
      </c>
      <c r="C65" s="19"/>
      <c r="D65" s="19"/>
    </row>
    <row r="66" spans="1:4" ht="15">
      <c r="A66" s="13" t="s">
        <v>1</v>
      </c>
      <c r="B66" s="20" t="s">
        <v>114</v>
      </c>
      <c r="C66" s="18">
        <f>C13+C35</f>
        <v>80703705153</v>
      </c>
      <c r="D66" s="18">
        <f>D13+D35</f>
        <v>86845691581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115</v>
      </c>
      <c r="B68" s="20" t="s">
        <v>116</v>
      </c>
      <c r="C68" s="18">
        <f>C69+C81</f>
        <v>10250973592</v>
      </c>
      <c r="D68" s="18">
        <f>D69+D81</f>
        <v>16902526367</v>
      </c>
    </row>
    <row r="69" spans="1:4" ht="15">
      <c r="A69" s="13" t="s">
        <v>117</v>
      </c>
      <c r="B69" s="20" t="s">
        <v>118</v>
      </c>
      <c r="C69" s="18">
        <f>SUM(C70:C80)</f>
        <v>10220118139</v>
      </c>
      <c r="D69" s="18">
        <f>SUM(D70:D80)</f>
        <v>16871670914</v>
      </c>
    </row>
    <row r="70" spans="1:4" ht="15">
      <c r="A70" s="14" t="s">
        <v>119</v>
      </c>
      <c r="B70" s="20" t="s">
        <v>120</v>
      </c>
      <c r="C70" s="19"/>
      <c r="D70" s="19"/>
    </row>
    <row r="71" spans="1:4" ht="15">
      <c r="A71" s="14" t="s">
        <v>121</v>
      </c>
      <c r="B71" s="20" t="s">
        <v>122</v>
      </c>
      <c r="C71" s="19">
        <v>1212299059</v>
      </c>
      <c r="D71" s="19">
        <v>627347458</v>
      </c>
    </row>
    <row r="72" spans="1:4" ht="15">
      <c r="A72" s="14" t="s">
        <v>123</v>
      </c>
      <c r="B72" s="20" t="s">
        <v>124</v>
      </c>
      <c r="C72" s="19">
        <v>57000000</v>
      </c>
      <c r="D72" s="19"/>
    </row>
    <row r="73" spans="1:4" ht="15">
      <c r="A73" s="14" t="s">
        <v>125</v>
      </c>
      <c r="B73" s="20" t="s">
        <v>126</v>
      </c>
      <c r="C73" s="19">
        <v>778977054</v>
      </c>
      <c r="D73" s="19">
        <v>549064878</v>
      </c>
    </row>
    <row r="74" spans="1:4" ht="15">
      <c r="A74" s="14" t="s">
        <v>127</v>
      </c>
      <c r="B74" s="20" t="s">
        <v>128</v>
      </c>
      <c r="C74" s="19">
        <v>2016021015</v>
      </c>
      <c r="D74" s="19">
        <v>7811594347</v>
      </c>
    </row>
    <row r="75" spans="1:4" ht="15">
      <c r="A75" s="14" t="s">
        <v>129</v>
      </c>
      <c r="B75" s="20" t="s">
        <v>130</v>
      </c>
      <c r="C75" s="19">
        <v>331885944</v>
      </c>
      <c r="D75" s="19">
        <v>110254295</v>
      </c>
    </row>
    <row r="76" spans="1:4" ht="15">
      <c r="A76" s="14" t="s">
        <v>131</v>
      </c>
      <c r="B76" s="20" t="s">
        <v>132</v>
      </c>
      <c r="C76" s="19">
        <v>1736989200</v>
      </c>
      <c r="D76" s="19">
        <v>1736989200</v>
      </c>
    </row>
    <row r="77" spans="1:4" ht="15">
      <c r="A77" s="14" t="s">
        <v>133</v>
      </c>
      <c r="B77" s="20" t="s">
        <v>134</v>
      </c>
      <c r="C77" s="19"/>
      <c r="D77" s="19"/>
    </row>
    <row r="78" spans="1:4" ht="15">
      <c r="A78" s="14" t="s">
        <v>135</v>
      </c>
      <c r="B78" s="20" t="s">
        <v>136</v>
      </c>
      <c r="C78" s="19">
        <v>210382718</v>
      </c>
      <c r="D78" s="19">
        <v>1725298253</v>
      </c>
    </row>
    <row r="79" spans="1:4" ht="15">
      <c r="A79" s="14" t="s">
        <v>137</v>
      </c>
      <c r="B79" s="20" t="s">
        <v>138</v>
      </c>
      <c r="C79" s="19"/>
      <c r="D79" s="19"/>
    </row>
    <row r="80" spans="1:4" ht="15">
      <c r="A80" s="14" t="s">
        <v>139</v>
      </c>
      <c r="B80" s="20" t="s">
        <v>140</v>
      </c>
      <c r="C80" s="19">
        <v>3876563149</v>
      </c>
      <c r="D80" s="19">
        <v>4311122483</v>
      </c>
    </row>
    <row r="81" spans="1:4" ht="15">
      <c r="A81" s="13" t="s">
        <v>141</v>
      </c>
      <c r="B81" s="20" t="s">
        <v>142</v>
      </c>
      <c r="C81" s="18">
        <f>SUM(C82:C90)</f>
        <v>30855453</v>
      </c>
      <c r="D81" s="18">
        <f>SUM(D82:D90)</f>
        <v>30855453</v>
      </c>
    </row>
    <row r="82" spans="1:4" ht="15">
      <c r="A82" s="14" t="s">
        <v>143</v>
      </c>
      <c r="B82" s="20" t="s">
        <v>144</v>
      </c>
      <c r="C82" s="19"/>
      <c r="D82" s="19"/>
    </row>
    <row r="83" spans="1:4" ht="15">
      <c r="A83" s="14" t="s">
        <v>145</v>
      </c>
      <c r="B83" s="20" t="s">
        <v>146</v>
      </c>
      <c r="C83" s="19"/>
      <c r="D83" s="19"/>
    </row>
    <row r="84" spans="1:4" ht="15">
      <c r="A84" s="14" t="s">
        <v>147</v>
      </c>
      <c r="B84" s="20" t="s">
        <v>148</v>
      </c>
      <c r="C84" s="19"/>
      <c r="D84" s="19"/>
    </row>
    <row r="85" spans="1:4" ht="15">
      <c r="A85" s="14" t="s">
        <v>149</v>
      </c>
      <c r="B85" s="20" t="s">
        <v>150</v>
      </c>
      <c r="C85" s="19"/>
      <c r="D85" s="19"/>
    </row>
    <row r="86" spans="1:4" ht="15">
      <c r="A86" s="14" t="s">
        <v>151</v>
      </c>
      <c r="B86" s="20" t="s">
        <v>152</v>
      </c>
      <c r="C86" s="19"/>
      <c r="D86" s="19"/>
    </row>
    <row r="87" spans="1:4" ht="15">
      <c r="A87" s="14" t="s">
        <v>153</v>
      </c>
      <c r="B87" s="20" t="s">
        <v>154</v>
      </c>
      <c r="C87" s="19"/>
      <c r="D87" s="19"/>
    </row>
    <row r="88" spans="1:4" ht="15">
      <c r="A88" s="14" t="s">
        <v>155</v>
      </c>
      <c r="B88" s="20" t="s">
        <v>156</v>
      </c>
      <c r="C88" s="19"/>
      <c r="D88" s="19"/>
    </row>
    <row r="89" spans="1:4" ht="15">
      <c r="A89" s="14" t="s">
        <v>157</v>
      </c>
      <c r="B89" s="20" t="s">
        <v>158</v>
      </c>
      <c r="C89" s="19"/>
      <c r="D89" s="19"/>
    </row>
    <row r="90" spans="1:4" ht="15">
      <c r="A90" s="14" t="s">
        <v>159</v>
      </c>
      <c r="B90" s="20" t="s">
        <v>160</v>
      </c>
      <c r="C90" s="19">
        <v>30855453</v>
      </c>
      <c r="D90" s="19">
        <v>30855453</v>
      </c>
    </row>
    <row r="91" spans="1:4" ht="15">
      <c r="A91" s="13" t="s">
        <v>161</v>
      </c>
      <c r="B91" s="20" t="s">
        <v>162</v>
      </c>
      <c r="C91" s="18">
        <f>C92+C105</f>
        <v>70452731561</v>
      </c>
      <c r="D91" s="18">
        <f>D92+D105</f>
        <v>69943165214</v>
      </c>
    </row>
    <row r="92" spans="1:4" ht="15">
      <c r="A92" s="13" t="s">
        <v>163</v>
      </c>
      <c r="B92" s="20" t="s">
        <v>164</v>
      </c>
      <c r="C92" s="18">
        <f>SUM(C93:C104)</f>
        <v>70452731561</v>
      </c>
      <c r="D92" s="18">
        <f>SUM(D93:D104)</f>
        <v>69943165214</v>
      </c>
    </row>
    <row r="93" spans="1:4" ht="15">
      <c r="A93" s="14" t="s">
        <v>165</v>
      </c>
      <c r="B93" s="20" t="s">
        <v>166</v>
      </c>
      <c r="C93" s="19">
        <v>19998440000</v>
      </c>
      <c r="D93" s="19">
        <v>19998440000</v>
      </c>
    </row>
    <row r="94" spans="1:4" ht="15">
      <c r="A94" s="14" t="s">
        <v>167</v>
      </c>
      <c r="B94" s="20" t="s">
        <v>168</v>
      </c>
      <c r="C94" s="19"/>
      <c r="D94" s="19"/>
    </row>
    <row r="95" spans="1:4" ht="15">
      <c r="A95" s="14" t="s">
        <v>169</v>
      </c>
      <c r="B95" s="20" t="s">
        <v>170</v>
      </c>
      <c r="C95" s="19">
        <v>28400605847</v>
      </c>
      <c r="D95" s="19">
        <v>28400605847</v>
      </c>
    </row>
    <row r="96" spans="1:4" ht="15">
      <c r="A96" s="14" t="s">
        <v>171</v>
      </c>
      <c r="B96" s="20" t="s">
        <v>172</v>
      </c>
      <c r="C96" s="19"/>
      <c r="D96" s="19"/>
    </row>
    <row r="97" spans="1:4" ht="15">
      <c r="A97" s="14" t="s">
        <v>173</v>
      </c>
      <c r="B97" s="20" t="s">
        <v>174</v>
      </c>
      <c r="C97" s="19"/>
      <c r="D97" s="19"/>
    </row>
    <row r="98" spans="1:4" ht="15">
      <c r="A98" s="14" t="s">
        <v>175</v>
      </c>
      <c r="B98" s="20" t="s">
        <v>176</v>
      </c>
      <c r="C98" s="19"/>
      <c r="D98" s="19"/>
    </row>
    <row r="99" spans="1:4" ht="15">
      <c r="A99" s="14" t="s">
        <v>177</v>
      </c>
      <c r="B99" s="20" t="s">
        <v>178</v>
      </c>
      <c r="C99" s="19">
        <v>21544119367</v>
      </c>
      <c r="D99" s="19">
        <v>21544119367</v>
      </c>
    </row>
    <row r="100" spans="1:4" ht="15">
      <c r="A100" s="14" t="s">
        <v>179</v>
      </c>
      <c r="B100" s="20" t="s">
        <v>180</v>
      </c>
      <c r="C100" s="19"/>
      <c r="D100" s="19"/>
    </row>
    <row r="101" spans="1:4" ht="15">
      <c r="A101" s="14" t="s">
        <v>181</v>
      </c>
      <c r="B101" s="20" t="s">
        <v>182</v>
      </c>
      <c r="C101" s="19"/>
      <c r="D101" s="19"/>
    </row>
    <row r="102" spans="1:4" ht="15">
      <c r="A102" s="14" t="s">
        <v>183</v>
      </c>
      <c r="B102" s="20" t="s">
        <v>184</v>
      </c>
      <c r="C102" s="19">
        <v>509566347</v>
      </c>
      <c r="D102" s="19"/>
    </row>
    <row r="103" spans="1:4" ht="15">
      <c r="A103" s="14" t="s">
        <v>185</v>
      </c>
      <c r="B103" s="20" t="s">
        <v>186</v>
      </c>
      <c r="C103" s="19"/>
      <c r="D103" s="19"/>
    </row>
    <row r="104" spans="1:4" ht="15">
      <c r="A104" s="14" t="s">
        <v>187</v>
      </c>
      <c r="B104" s="14" t="s">
        <v>188</v>
      </c>
      <c r="C104" s="19"/>
      <c r="D104" s="19"/>
    </row>
    <row r="105" spans="1:4" ht="15">
      <c r="A105" s="13" t="s">
        <v>189</v>
      </c>
      <c r="B105" s="13" t="s">
        <v>190</v>
      </c>
      <c r="C105" s="18">
        <f>SUM(C106:C107)</f>
        <v>0</v>
      </c>
      <c r="D105" s="18">
        <f>SUM(D106:D107)</f>
        <v>0</v>
      </c>
    </row>
    <row r="106" spans="1:4" ht="15">
      <c r="A106" s="14" t="s">
        <v>191</v>
      </c>
      <c r="B106" s="14" t="s">
        <v>192</v>
      </c>
      <c r="C106" s="19"/>
      <c r="D106" s="19"/>
    </row>
    <row r="107" spans="1:4" ht="15">
      <c r="A107" s="14" t="s">
        <v>193</v>
      </c>
      <c r="B107" s="14" t="s">
        <v>194</v>
      </c>
      <c r="C107" s="19"/>
      <c r="D107" s="19"/>
    </row>
    <row r="108" spans="1:4" ht="15">
      <c r="A108" s="14" t="s">
        <v>195</v>
      </c>
      <c r="B108" s="14" t="s">
        <v>196</v>
      </c>
      <c r="C108" s="19"/>
      <c r="D108" s="19"/>
    </row>
    <row r="109" spans="1:4" ht="15">
      <c r="A109" s="13" t="s">
        <v>2</v>
      </c>
      <c r="B109" s="13" t="s">
        <v>197</v>
      </c>
      <c r="C109" s="18">
        <f>C68+C91+C108</f>
        <v>80703705153</v>
      </c>
      <c r="D109" s="18">
        <f>D68+D91+D108</f>
        <v>86845691581</v>
      </c>
    </row>
    <row r="110" spans="1:4" ht="15">
      <c r="A110" s="13" t="s">
        <v>198</v>
      </c>
      <c r="B110" s="13"/>
      <c r="C110" s="18"/>
      <c r="D110" s="18"/>
    </row>
    <row r="111" spans="1:4" ht="15">
      <c r="A111" s="14" t="s">
        <v>199</v>
      </c>
      <c r="B111" s="14" t="s">
        <v>200</v>
      </c>
      <c r="C111" s="19"/>
      <c r="D111" s="19"/>
    </row>
    <row r="112" spans="1:4" ht="15">
      <c r="A112" s="14" t="s">
        <v>201</v>
      </c>
      <c r="B112" s="14" t="s">
        <v>202</v>
      </c>
      <c r="C112" s="19"/>
      <c r="D112" s="19"/>
    </row>
    <row r="113" spans="1:4" ht="15">
      <c r="A113" s="14" t="s">
        <v>203</v>
      </c>
      <c r="B113" s="14" t="s">
        <v>204</v>
      </c>
      <c r="C113" s="19"/>
      <c r="D113" s="19"/>
    </row>
    <row r="114" spans="1:4" ht="15">
      <c r="A114" s="14" t="s">
        <v>205</v>
      </c>
      <c r="B114" s="14" t="s">
        <v>206</v>
      </c>
      <c r="C114" s="19"/>
      <c r="D114" s="19"/>
    </row>
    <row r="115" spans="1:4" ht="15">
      <c r="A115" s="14" t="s">
        <v>207</v>
      </c>
      <c r="B115" s="14" t="s">
        <v>208</v>
      </c>
      <c r="C115" s="19">
        <v>291.2</v>
      </c>
      <c r="D115" s="19">
        <v>294.5</v>
      </c>
    </row>
    <row r="116" spans="1:4" ht="15">
      <c r="A116" s="14" t="s">
        <v>209</v>
      </c>
      <c r="B116" s="14" t="s">
        <v>210</v>
      </c>
      <c r="C116" s="19"/>
      <c r="D116" s="19"/>
    </row>
    <row r="119" spans="1:4" ht="15.75">
      <c r="A119" s="52" t="s">
        <v>282</v>
      </c>
      <c r="B119" s="52"/>
      <c r="C119" s="52"/>
      <c r="D119" s="52"/>
    </row>
    <row r="121" spans="1:4" ht="15">
      <c r="A121" s="22" t="s">
        <v>0</v>
      </c>
      <c r="B121" s="22" t="s">
        <v>211</v>
      </c>
      <c r="C121" s="23" t="s">
        <v>212</v>
      </c>
      <c r="D121" s="23" t="s">
        <v>213</v>
      </c>
    </row>
    <row r="122" spans="1:4" ht="15">
      <c r="A122" s="24" t="s">
        <v>214</v>
      </c>
      <c r="B122" s="24" t="s">
        <v>200</v>
      </c>
      <c r="C122" s="25">
        <v>18905978330</v>
      </c>
      <c r="D122" s="25">
        <v>22951198201</v>
      </c>
    </row>
    <row r="123" spans="1:4" ht="15">
      <c r="A123" s="14" t="s">
        <v>215</v>
      </c>
      <c r="B123" s="14" t="s">
        <v>202</v>
      </c>
      <c r="C123" s="19"/>
      <c r="D123" s="19"/>
    </row>
    <row r="124" spans="1:7" ht="15">
      <c r="A124" s="13" t="s">
        <v>216</v>
      </c>
      <c r="B124" s="13" t="s">
        <v>217</v>
      </c>
      <c r="C124" s="18">
        <f>C122-C123</f>
        <v>18905978330</v>
      </c>
      <c r="D124" s="18">
        <f>D122-D123</f>
        <v>22951198201</v>
      </c>
      <c r="G124" s="6" t="s">
        <v>279</v>
      </c>
    </row>
    <row r="125" spans="1:4" ht="15">
      <c r="A125" s="14" t="s">
        <v>218</v>
      </c>
      <c r="B125" s="14" t="s">
        <v>219</v>
      </c>
      <c r="C125" s="19">
        <v>13757902139</v>
      </c>
      <c r="D125" s="19">
        <v>15748592413</v>
      </c>
    </row>
    <row r="126" spans="1:4" ht="15">
      <c r="A126" s="13" t="s">
        <v>220</v>
      </c>
      <c r="B126" s="13" t="s">
        <v>221</v>
      </c>
      <c r="C126" s="18">
        <f>C124-C125</f>
        <v>5148076191</v>
      </c>
      <c r="D126" s="18">
        <f>D124-D125</f>
        <v>7202605788</v>
      </c>
    </row>
    <row r="127" spans="1:4" ht="15">
      <c r="A127" s="14" t="s">
        <v>222</v>
      </c>
      <c r="B127" s="14" t="s">
        <v>223</v>
      </c>
      <c r="C127" s="19">
        <v>689779436</v>
      </c>
      <c r="D127" s="19">
        <v>676671963</v>
      </c>
    </row>
    <row r="128" spans="1:4" ht="15">
      <c r="A128" s="14" t="s">
        <v>224</v>
      </c>
      <c r="B128" s="14" t="s">
        <v>225</v>
      </c>
      <c r="C128" s="19">
        <v>2972</v>
      </c>
      <c r="D128" s="19">
        <v>288000</v>
      </c>
    </row>
    <row r="129" spans="1:4" ht="15">
      <c r="A129" s="14" t="s">
        <v>7</v>
      </c>
      <c r="B129" s="14" t="s">
        <v>226</v>
      </c>
      <c r="C129" s="19"/>
      <c r="D129" s="19">
        <v>288000</v>
      </c>
    </row>
    <row r="130" spans="1:4" ht="15">
      <c r="A130" s="14" t="s">
        <v>227</v>
      </c>
      <c r="B130" s="14" t="s">
        <v>228</v>
      </c>
      <c r="C130" s="19"/>
      <c r="D130" s="19"/>
    </row>
    <row r="131" spans="1:4" ht="15">
      <c r="A131" s="14" t="s">
        <v>229</v>
      </c>
      <c r="B131" s="14" t="s">
        <v>230</v>
      </c>
      <c r="C131" s="19">
        <v>5172433381</v>
      </c>
      <c r="D131" s="19">
        <v>6570664151</v>
      </c>
    </row>
    <row r="132" spans="1:4" ht="15">
      <c r="A132" s="13" t="s">
        <v>231</v>
      </c>
      <c r="B132" s="13" t="s">
        <v>232</v>
      </c>
      <c r="C132" s="18">
        <f>C126+(C127-C128)-(C130+C131)</f>
        <v>665419274</v>
      </c>
      <c r="D132" s="18">
        <f>D126+(D127-D128)-(D130+D131)</f>
        <v>1308325600</v>
      </c>
    </row>
    <row r="133" spans="1:4" ht="15">
      <c r="A133" s="14" t="s">
        <v>233</v>
      </c>
      <c r="B133" s="14" t="s">
        <v>234</v>
      </c>
      <c r="C133" s="19"/>
      <c r="D133" s="19"/>
    </row>
    <row r="134" spans="1:4" ht="15">
      <c r="A134" s="14" t="s">
        <v>235</v>
      </c>
      <c r="B134" s="14" t="s">
        <v>236</v>
      </c>
      <c r="C134" s="19">
        <v>12129085</v>
      </c>
      <c r="D134" s="19"/>
    </row>
    <row r="135" spans="1:4" ht="15">
      <c r="A135" s="13" t="s">
        <v>237</v>
      </c>
      <c r="B135" s="13" t="s">
        <v>238</v>
      </c>
      <c r="C135" s="18">
        <f>C133-C134</f>
        <v>-12129085</v>
      </c>
      <c r="D135" s="18">
        <f>D133-D134</f>
        <v>0</v>
      </c>
    </row>
    <row r="136" spans="1:4" ht="15">
      <c r="A136" s="14" t="s">
        <v>239</v>
      </c>
      <c r="B136" s="14" t="s">
        <v>240</v>
      </c>
      <c r="C136" s="19"/>
      <c r="D136" s="19"/>
    </row>
    <row r="137" spans="1:4" ht="15">
      <c r="A137" s="13" t="s">
        <v>241</v>
      </c>
      <c r="B137" s="13" t="s">
        <v>242</v>
      </c>
      <c r="C137" s="18">
        <f>C132+C135</f>
        <v>653290189</v>
      </c>
      <c r="D137" s="18">
        <f>D132+D135</f>
        <v>1308325600</v>
      </c>
    </row>
    <row r="138" spans="1:4" ht="15">
      <c r="A138" s="14" t="s">
        <v>243</v>
      </c>
      <c r="B138" s="14" t="s">
        <v>244</v>
      </c>
      <c r="C138" s="19">
        <v>143723842</v>
      </c>
      <c r="D138" s="19">
        <v>327081400</v>
      </c>
    </row>
    <row r="139" spans="1:4" ht="15">
      <c r="A139" s="14" t="s">
        <v>245</v>
      </c>
      <c r="B139" s="14" t="s">
        <v>246</v>
      </c>
      <c r="C139" s="19"/>
      <c r="D139" s="19"/>
    </row>
    <row r="140" spans="1:4" ht="15">
      <c r="A140" s="13" t="s">
        <v>247</v>
      </c>
      <c r="B140" s="13" t="s">
        <v>248</v>
      </c>
      <c r="C140" s="18">
        <f>C137-C138-C139</f>
        <v>509566347</v>
      </c>
      <c r="D140" s="18">
        <f>D137-D138-D139</f>
        <v>981244200</v>
      </c>
    </row>
    <row r="141" spans="1:4" ht="15">
      <c r="A141" s="14" t="s">
        <v>249</v>
      </c>
      <c r="B141" s="14" t="s">
        <v>250</v>
      </c>
      <c r="C141" s="19"/>
      <c r="D141" s="19"/>
    </row>
    <row r="142" spans="1:4" ht="15">
      <c r="A142" s="14" t="s">
        <v>251</v>
      </c>
      <c r="B142" s="14" t="s">
        <v>252</v>
      </c>
      <c r="C142" s="19"/>
      <c r="D142" s="19"/>
    </row>
    <row r="143" spans="1:4" ht="15">
      <c r="A143" s="14" t="s">
        <v>253</v>
      </c>
      <c r="B143" s="14" t="s">
        <v>254</v>
      </c>
      <c r="C143" s="19"/>
      <c r="D143" s="19"/>
    </row>
    <row r="146" spans="1:4" ht="15.75">
      <c r="A146" s="52" t="s">
        <v>283</v>
      </c>
      <c r="B146" s="52"/>
      <c r="C146" s="52"/>
      <c r="D146" s="52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211</v>
      </c>
      <c r="C148" s="23" t="s">
        <v>255</v>
      </c>
      <c r="D148" s="23" t="s">
        <v>213</v>
      </c>
    </row>
    <row r="149" spans="1:4" ht="15">
      <c r="A149" s="29" t="s">
        <v>256</v>
      </c>
      <c r="B149" s="30"/>
      <c r="C149" s="35"/>
      <c r="D149" s="35"/>
    </row>
    <row r="150" spans="1:4" ht="15">
      <c r="A150" s="29" t="s">
        <v>284</v>
      </c>
      <c r="B150" s="36">
        <v>1</v>
      </c>
      <c r="C150" s="35">
        <v>653290189</v>
      </c>
      <c r="D150" s="35">
        <v>1308325600</v>
      </c>
    </row>
    <row r="151" spans="1:3" ht="15">
      <c r="A151" s="29" t="s">
        <v>285</v>
      </c>
      <c r="B151" s="37"/>
      <c r="C151" s="35"/>
    </row>
    <row r="152" spans="1:4" ht="15">
      <c r="A152" s="38" t="s">
        <v>286</v>
      </c>
      <c r="B152" s="31">
        <v>2</v>
      </c>
      <c r="C152" s="35">
        <v>2296185972</v>
      </c>
      <c r="D152" s="35">
        <v>3306685191</v>
      </c>
    </row>
    <row r="153" spans="1:4" ht="15">
      <c r="A153" s="38" t="s">
        <v>287</v>
      </c>
      <c r="B153" s="31">
        <v>3</v>
      </c>
      <c r="C153" s="35">
        <v>-689779436</v>
      </c>
      <c r="D153" s="35">
        <v>-676671963</v>
      </c>
    </row>
    <row r="154" spans="1:4" ht="15">
      <c r="A154" s="38" t="s">
        <v>288</v>
      </c>
      <c r="B154" s="34">
        <v>4</v>
      </c>
      <c r="C154" s="35"/>
      <c r="D154" s="35"/>
    </row>
    <row r="155" spans="1:4" ht="15">
      <c r="A155" s="38" t="s">
        <v>289</v>
      </c>
      <c r="B155" s="31">
        <v>5</v>
      </c>
      <c r="C155" s="35"/>
      <c r="D155" s="35"/>
    </row>
    <row r="156" spans="1:4" ht="15">
      <c r="A156" s="38" t="s">
        <v>290</v>
      </c>
      <c r="B156" s="32">
        <v>6</v>
      </c>
      <c r="C156" s="35"/>
      <c r="D156" s="35">
        <v>288000</v>
      </c>
    </row>
    <row r="157" spans="1:4" ht="24">
      <c r="A157" s="29" t="s">
        <v>291</v>
      </c>
      <c r="B157" s="33">
        <v>8</v>
      </c>
      <c r="C157" s="35">
        <v>-2259696725</v>
      </c>
      <c r="D157" s="35">
        <v>3938626828</v>
      </c>
    </row>
    <row r="158" spans="1:4" ht="15">
      <c r="A158" s="38" t="s">
        <v>292</v>
      </c>
      <c r="B158" s="31">
        <v>9</v>
      </c>
      <c r="C158" s="35">
        <v>-1107434376</v>
      </c>
      <c r="D158" s="35">
        <v>-552539870</v>
      </c>
    </row>
    <row r="159" spans="1:4" ht="15">
      <c r="A159" s="38" t="s">
        <v>293</v>
      </c>
      <c r="B159" s="32">
        <v>10</v>
      </c>
      <c r="C159" s="35">
        <v>22125555</v>
      </c>
      <c r="D159" s="35">
        <v>25284173</v>
      </c>
    </row>
    <row r="160" spans="1:4" ht="24">
      <c r="A160" s="38" t="s">
        <v>294</v>
      </c>
      <c r="B160" s="31">
        <v>11</v>
      </c>
      <c r="C160" s="35">
        <v>-5046510919</v>
      </c>
      <c r="D160" s="35">
        <v>-472767848</v>
      </c>
    </row>
    <row r="161" spans="1:4" ht="15">
      <c r="A161" s="38" t="s">
        <v>295</v>
      </c>
      <c r="B161" s="32">
        <v>12</v>
      </c>
      <c r="C161" s="35">
        <v>616575044</v>
      </c>
      <c r="D161" s="35">
        <v>36887869</v>
      </c>
    </row>
    <row r="162" spans="1:4" ht="15">
      <c r="A162" s="38" t="s">
        <v>296</v>
      </c>
      <c r="B162" s="31">
        <v>13</v>
      </c>
      <c r="C162" s="35"/>
      <c r="D162" s="35"/>
    </row>
    <row r="163" spans="1:4" ht="15">
      <c r="A163" s="38" t="s">
        <v>297</v>
      </c>
      <c r="B163" s="32">
        <v>14</v>
      </c>
      <c r="C163" s="39">
        <v>-53597521</v>
      </c>
      <c r="D163" s="39">
        <v>-509895789</v>
      </c>
    </row>
    <row r="164" spans="1:4" ht="15">
      <c r="A164" s="38" t="s">
        <v>298</v>
      </c>
      <c r="B164" s="31">
        <v>15</v>
      </c>
      <c r="C164" s="39">
        <v>51000000</v>
      </c>
      <c r="D164" s="39">
        <v>42000000</v>
      </c>
    </row>
    <row r="165" spans="1:4" ht="15">
      <c r="A165" s="38" t="s">
        <v>299</v>
      </c>
      <c r="B165" s="32">
        <v>16</v>
      </c>
      <c r="C165" s="40">
        <v>-309030000</v>
      </c>
      <c r="D165" s="40">
        <v>-1205822292</v>
      </c>
    </row>
    <row r="166" spans="1:4" ht="15">
      <c r="A166" s="27" t="s">
        <v>257</v>
      </c>
      <c r="B166" s="33">
        <v>20</v>
      </c>
      <c r="C166" s="41">
        <v>-3567175492</v>
      </c>
      <c r="D166" s="41">
        <v>1301773071</v>
      </c>
    </row>
    <row r="167" spans="1:4" ht="15">
      <c r="A167" s="27" t="s">
        <v>258</v>
      </c>
      <c r="B167" s="33">
        <v>200</v>
      </c>
      <c r="C167" s="41">
        <f>SUM(C168:C174)</f>
        <v>657110393</v>
      </c>
      <c r="D167" s="41"/>
    </row>
    <row r="168" spans="1:4" ht="15">
      <c r="A168" s="28" t="s">
        <v>273</v>
      </c>
      <c r="B168" s="32">
        <v>21</v>
      </c>
      <c r="C168" s="42"/>
      <c r="D168" s="42">
        <v>-783720000</v>
      </c>
    </row>
    <row r="169" spans="1:4" ht="15">
      <c r="A169" s="28" t="s">
        <v>274</v>
      </c>
      <c r="B169" s="32">
        <v>22</v>
      </c>
      <c r="C169" s="42"/>
      <c r="D169" s="42"/>
    </row>
    <row r="170" spans="1:4" ht="24">
      <c r="A170" s="28" t="s">
        <v>259</v>
      </c>
      <c r="B170" s="32">
        <v>23</v>
      </c>
      <c r="C170" s="42"/>
      <c r="D170" s="42"/>
    </row>
    <row r="171" spans="1:4" ht="15">
      <c r="A171" s="28" t="s">
        <v>260</v>
      </c>
      <c r="B171" s="32">
        <v>24</v>
      </c>
      <c r="C171" s="42"/>
      <c r="D171" s="42"/>
    </row>
    <row r="172" spans="1:4" ht="15">
      <c r="A172" s="28" t="s">
        <v>261</v>
      </c>
      <c r="B172" s="32">
        <v>25</v>
      </c>
      <c r="C172" s="42"/>
      <c r="D172" s="43"/>
    </row>
    <row r="173" spans="1:4" ht="15">
      <c r="A173" s="28" t="s">
        <v>262</v>
      </c>
      <c r="B173" s="32">
        <v>26</v>
      </c>
      <c r="C173" s="44"/>
      <c r="D173" s="45"/>
    </row>
    <row r="174" spans="1:4" ht="15">
      <c r="A174" s="28" t="s">
        <v>263</v>
      </c>
      <c r="B174" s="32">
        <v>27</v>
      </c>
      <c r="C174" s="44">
        <v>657110393</v>
      </c>
      <c r="D174" s="46">
        <v>694510961</v>
      </c>
    </row>
    <row r="175" spans="1:4" ht="15">
      <c r="A175" s="27" t="s">
        <v>264</v>
      </c>
      <c r="B175" s="33">
        <v>30</v>
      </c>
      <c r="C175" s="44">
        <f>SUM(C168:C174)</f>
        <v>657110393</v>
      </c>
      <c r="D175" s="48">
        <v>-89209039</v>
      </c>
    </row>
    <row r="176" spans="1:4" ht="15">
      <c r="A176" s="27" t="s">
        <v>265</v>
      </c>
      <c r="B176" s="33">
        <v>300</v>
      </c>
      <c r="C176" s="47"/>
      <c r="D176" s="49"/>
    </row>
    <row r="177" spans="1:4" ht="24">
      <c r="A177" s="28" t="s">
        <v>266</v>
      </c>
      <c r="B177" s="32">
        <v>31</v>
      </c>
      <c r="C177" s="42"/>
      <c r="D177" s="40"/>
    </row>
    <row r="178" spans="1:4" ht="24">
      <c r="A178" s="28" t="s">
        <v>267</v>
      </c>
      <c r="B178" s="32">
        <v>32</v>
      </c>
      <c r="C178" s="42"/>
      <c r="D178" s="42"/>
    </row>
    <row r="179" spans="1:4" ht="15">
      <c r="A179" s="28" t="s">
        <v>275</v>
      </c>
      <c r="B179" s="32">
        <v>33</v>
      </c>
      <c r="C179" s="42"/>
      <c r="D179" s="42"/>
    </row>
    <row r="180" spans="1:4" ht="15">
      <c r="A180" s="28" t="s">
        <v>268</v>
      </c>
      <c r="B180" s="32">
        <v>34</v>
      </c>
      <c r="C180" s="42"/>
      <c r="D180" s="42"/>
    </row>
    <row r="181" spans="1:4" ht="15">
      <c r="A181" s="28" t="s">
        <v>269</v>
      </c>
      <c r="B181" s="32">
        <v>35</v>
      </c>
      <c r="C181" s="42"/>
      <c r="D181" s="42"/>
    </row>
    <row r="182" spans="1:4" ht="15">
      <c r="A182" s="28" t="s">
        <v>276</v>
      </c>
      <c r="B182" s="32">
        <v>36</v>
      </c>
      <c r="C182" s="42">
        <v>1398439800</v>
      </c>
      <c r="D182" s="42"/>
    </row>
    <row r="183" spans="1:4" ht="15">
      <c r="A183" s="27" t="s">
        <v>270</v>
      </c>
      <c r="B183" s="33">
        <v>40</v>
      </c>
      <c r="C183" s="42">
        <v>-1398439800</v>
      </c>
      <c r="D183" s="41"/>
    </row>
    <row r="184" spans="1:4" ht="15">
      <c r="A184" s="27" t="s">
        <v>277</v>
      </c>
      <c r="B184" s="33">
        <v>50</v>
      </c>
      <c r="C184" s="41">
        <f>C166+C175+C183</f>
        <v>-4308504899</v>
      </c>
      <c r="D184" s="41">
        <f>D166+D175+D183</f>
        <v>1212564032</v>
      </c>
    </row>
    <row r="185" spans="1:4" ht="15">
      <c r="A185" s="28" t="s">
        <v>278</v>
      </c>
      <c r="B185" s="33">
        <v>60</v>
      </c>
      <c r="C185" s="42">
        <v>50642683550</v>
      </c>
      <c r="D185" s="42">
        <v>50357608692</v>
      </c>
    </row>
    <row r="186" spans="1:4" ht="15">
      <c r="A186" s="28" t="s">
        <v>271</v>
      </c>
      <c r="B186" s="33">
        <v>61</v>
      </c>
      <c r="C186" s="42"/>
      <c r="D186" s="42">
        <v>27952</v>
      </c>
    </row>
    <row r="187" spans="1:4" ht="15">
      <c r="A187" s="13" t="s">
        <v>272</v>
      </c>
      <c r="B187" s="50">
        <v>70</v>
      </c>
      <c r="C187" s="51">
        <f>C184+C185+C186</f>
        <v>46334178651</v>
      </c>
      <c r="D187" s="51">
        <f>D184+D185+D186</f>
        <v>51570200676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2014-12-29T09:59:03Z</dcterms:modified>
  <cp:category/>
  <cp:version/>
  <cp:contentType/>
  <cp:contentStatus/>
</cp:coreProperties>
</file>